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janeiro2014" sheetId="1" r:id="rId1"/>
  </sheets>
  <externalReferences>
    <externalReference r:id="rId4"/>
  </externalReferences>
  <definedNames>
    <definedName name="_xlnm.Print_Area" localSheetId="0">'janeiro2014'!$B$1:$W$30</definedName>
    <definedName name="Excel_BuiltIn__FilterDatabase">'janeiro2014'!$B$4:$W$20</definedName>
    <definedName name="_xlnm.Print_Titles" localSheetId="0">'janeiro2014'!$1:$4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<sst xmlns="http://schemas.openxmlformats.org/spreadsheetml/2006/main" count="63" uniqueCount="58">
  <si>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</si>
  <si>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</si>
  <si>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</si>
  <si>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</si>
  <si>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</si>
  <si>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</si>
  <si>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</si>
  <si>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</si>
  <si>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</si>
  <si>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</si>
  <si>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</si>
  <si>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</si>
  <si>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</si>
  <si>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</si>
  <si>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</si>
  <si>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</si>
  <si>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</si>
  <si>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</si>
  <si>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</si>
  <si>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</si>
  <si>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</si>
  <si>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</si>
  <si>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</si>
  <si>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</si>
  <si>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</si>
  <si>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</si>
  <si>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</si>
  <si>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</si>
  <si>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</si>
  <si>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</si>
  <si>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</si>
  <si>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</si>
  <si>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</si>
  <si>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</si>
  <si>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</si>
  <si>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</si>
  <si>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</si>
  <si>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</si>
  <si>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</si>
  <si>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</si>
  <si>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</si>
  <si>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</si>
  <si>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</si>
  <si>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Recife,</t>
  </si>
  <si>
    <t>F - FÉRIAS</t>
  </si>
  <si>
    <t xml:space="preserve">SITUAÇÃO </t>
  </si>
  <si>
    <t xml:space="preserve">SITUAÇÃO  </t>
  </si>
  <si>
    <t>em exercício</t>
  </si>
  <si>
    <t>REGINA CÉLIA OLIVEIRA SERRANO</t>
  </si>
  <si>
    <t>LTRA - LICENÇA P/ TRÂNSITO</t>
  </si>
  <si>
    <t>LÍDIA ALMEIDA PINHEIRO TELES</t>
  </si>
  <si>
    <t>LG</t>
  </si>
  <si>
    <t>04.08.13 a 30.01.14</t>
  </si>
  <si>
    <t>Virgínia Malta Canavarro</t>
  </si>
  <si>
    <t>Desembargadora Corregedora
   do TRT 6a. Região</t>
  </si>
  <si>
    <t>24 de fevereiro de 2014.</t>
  </si>
  <si>
    <t>PRODUTIVIDADE DOS JUÍZES EM VITALICIAMENTO DO TRT DA 6ª REGIÃO - JANEIRO/2014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</si>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</sst>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0" fontId="2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0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center"/>
      <protection/>
    </xf>
    <xf numFmtId="1" fontId="18" fillId="0" borderId="16" xfId="0" applyNumberFormat="1" applyFont="1" applyFill="1" applyBorder="1" applyAlignment="1" applyProtection="1">
      <alignment horizontal="left"/>
      <protection/>
    </xf>
    <xf numFmtId="0" fontId="18" fillId="0" borderId="16" xfId="0" applyFont="1" applyFill="1" applyBorder="1" applyAlignment="1" applyProtection="1">
      <alignment/>
      <protection/>
    </xf>
    <xf numFmtId="0" fontId="18" fillId="0" borderId="16" xfId="0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18" xfId="0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/>
    </xf>
    <xf numFmtId="0" fontId="19" fillId="24" borderId="0" xfId="0" applyFont="1" applyFill="1" applyAlignment="1">
      <alignment horizontal="left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24" borderId="27" xfId="0" applyFont="1" applyFill="1" applyBorder="1" applyAlignment="1" applyProtection="1">
      <alignment horizontal="center" vertical="center" wrapText="1"/>
      <protection locked="0"/>
    </xf>
    <xf numFmtId="0" fontId="20" fillId="24" borderId="28" xfId="0" applyFont="1" applyFill="1" applyBorder="1" applyAlignment="1" applyProtection="1">
      <alignment horizontal="center" vertical="center" wrapText="1"/>
      <protection locked="0"/>
    </xf>
    <xf numFmtId="0" fontId="20" fillId="24" borderId="29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10" fontId="20" fillId="0" borderId="13" xfId="0" applyNumberFormat="1" applyFont="1" applyFill="1" applyBorder="1" applyAlignment="1" applyProtection="1">
      <alignment horizontal="center" vertical="center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1" sqref="E31"/>
    </sheetView>
  </sheetViews>
  <sheetFormatPr defaultColWidth="9.140625" defaultRowHeight="12.75" customHeight="1" zeroHeight="1"/>
  <cols>
    <col min="1" max="1" width="6.140625" style="1" customWidth="1"/>
    <col min="2" max="2" width="17.421875" style="2" customWidth="1"/>
    <col min="3" max="3" width="13.5742187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1" customWidth="1"/>
    <col min="18" max="18" width="7.00390625" style="1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5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6" customFormat="1" ht="12.75" customHeight="1">
      <c r="B1" s="74" t="s">
        <v>56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3" ht="12.75" customHeight="1">
      <c r="B2" s="75" t="s">
        <v>0</v>
      </c>
      <c r="C2" s="76" t="s">
        <v>1</v>
      </c>
      <c r="D2" s="77" t="s">
        <v>2</v>
      </c>
      <c r="E2" s="77"/>
      <c r="F2" s="78" t="s">
        <v>3</v>
      </c>
      <c r="G2" s="78"/>
      <c r="H2" s="78"/>
      <c r="I2" s="78"/>
      <c r="J2" s="79" t="s">
        <v>4</v>
      </c>
      <c r="K2" s="79"/>
      <c r="L2" s="79"/>
      <c r="M2" s="79"/>
      <c r="N2" s="79"/>
      <c r="O2" s="79"/>
      <c r="P2" s="79"/>
      <c r="Q2" s="79" t="s">
        <v>5</v>
      </c>
      <c r="R2" s="79"/>
      <c r="S2" s="88" t="s">
        <v>6</v>
      </c>
      <c r="T2" s="88" t="s">
        <v>7</v>
      </c>
      <c r="U2" s="88" t="s">
        <v>8</v>
      </c>
      <c r="V2" s="79" t="s">
        <v>9</v>
      </c>
      <c r="W2" s="79"/>
    </row>
    <row r="3" spans="2:23" ht="33.75" customHeight="1">
      <c r="B3" s="75"/>
      <c r="C3" s="76"/>
      <c r="D3" s="77"/>
      <c r="E3" s="77"/>
      <c r="F3" s="87" t="s">
        <v>10</v>
      </c>
      <c r="G3" s="89" t="s">
        <v>11</v>
      </c>
      <c r="H3" s="89"/>
      <c r="I3" s="86" t="s">
        <v>12</v>
      </c>
      <c r="J3" s="79"/>
      <c r="K3" s="79"/>
      <c r="L3" s="79"/>
      <c r="M3" s="79"/>
      <c r="N3" s="79"/>
      <c r="O3" s="79"/>
      <c r="P3" s="79"/>
      <c r="Q3" s="79"/>
      <c r="R3" s="79"/>
      <c r="S3" s="88"/>
      <c r="T3" s="88"/>
      <c r="U3" s="88"/>
      <c r="V3" s="79"/>
      <c r="W3" s="79"/>
    </row>
    <row r="4" spans="2:23" ht="34.5" customHeight="1">
      <c r="B4" s="68" t="s">
        <v>13</v>
      </c>
      <c r="C4" s="76"/>
      <c r="D4" s="77"/>
      <c r="E4" s="77"/>
      <c r="F4" s="87"/>
      <c r="G4" s="9" t="s">
        <v>14</v>
      </c>
      <c r="H4" s="9" t="s">
        <v>15</v>
      </c>
      <c r="I4" s="86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12</v>
      </c>
      <c r="Q4" s="8" t="s">
        <v>14</v>
      </c>
      <c r="R4" s="8" t="s">
        <v>15</v>
      </c>
      <c r="S4" s="88"/>
      <c r="T4" s="88"/>
      <c r="U4" s="88"/>
      <c r="V4" s="10" t="s">
        <v>22</v>
      </c>
      <c r="W4" s="8" t="s">
        <v>23</v>
      </c>
    </row>
    <row r="5" spans="1:29" s="23" customFormat="1" ht="27" customHeight="1">
      <c r="A5" s="17"/>
      <c r="B5" s="83" t="s">
        <v>50</v>
      </c>
      <c r="C5" s="63" t="s">
        <v>46</v>
      </c>
      <c r="D5" s="11"/>
      <c r="E5" s="12" t="s">
        <v>47</v>
      </c>
      <c r="F5" s="13"/>
      <c r="G5" s="13"/>
      <c r="H5" s="13"/>
      <c r="I5" s="14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AC5" s="24"/>
    </row>
    <row r="6" spans="1:29" s="23" customFormat="1" ht="24" customHeight="1">
      <c r="A6" s="17">
        <v>6</v>
      </c>
      <c r="B6" s="84"/>
      <c r="C6" s="64" t="str">
        <f>IF(A6="","VARA",VLOOKUP(A6,'[1]varas'!$A$4:$B$67,2))</f>
        <v>6ª VT Recife</v>
      </c>
      <c r="D6" s="11"/>
      <c r="E6" s="12"/>
      <c r="F6" s="13">
        <v>1</v>
      </c>
      <c r="G6" s="13">
        <v>0</v>
      </c>
      <c r="H6" s="13">
        <v>14</v>
      </c>
      <c r="I6" s="14">
        <f>SUM(F6:H6)</f>
        <v>15</v>
      </c>
      <c r="J6" s="13">
        <v>15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f>SUM(J6:O6)</f>
        <v>15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5"/>
      <c r="W6" s="15"/>
      <c r="AC6" s="24"/>
    </row>
    <row r="7" spans="1:29" s="23" customFormat="1" ht="24" customHeight="1">
      <c r="A7" s="17">
        <v>27</v>
      </c>
      <c r="B7" s="84"/>
      <c r="C7" s="64" t="str">
        <f>IF(A7="","VARA",VLOOKUP(A7,'[1]varas'!$A$4:$B$67,2))</f>
        <v>2ª VT Cabo</v>
      </c>
      <c r="D7" s="11"/>
      <c r="E7" s="12"/>
      <c r="F7" s="13">
        <v>0</v>
      </c>
      <c r="G7" s="13">
        <v>20</v>
      </c>
      <c r="H7" s="13">
        <v>14</v>
      </c>
      <c r="I7" s="14">
        <f>SUM(F7:H7)</f>
        <v>34</v>
      </c>
      <c r="J7" s="13">
        <v>25</v>
      </c>
      <c r="K7" s="13">
        <v>0</v>
      </c>
      <c r="L7" s="13">
        <v>0</v>
      </c>
      <c r="M7" s="13">
        <v>5</v>
      </c>
      <c r="N7" s="13">
        <v>0</v>
      </c>
      <c r="O7" s="13">
        <v>0</v>
      </c>
      <c r="P7" s="13">
        <f>SUM(J7:O7)</f>
        <v>30</v>
      </c>
      <c r="Q7" s="13">
        <v>0</v>
      </c>
      <c r="R7" s="13">
        <v>4</v>
      </c>
      <c r="S7" s="13">
        <v>0</v>
      </c>
      <c r="T7" s="13">
        <v>0</v>
      </c>
      <c r="U7" s="13">
        <v>0</v>
      </c>
      <c r="V7" s="15"/>
      <c r="W7" s="15"/>
      <c r="AC7" s="24"/>
    </row>
    <row r="8" spans="1:29" s="23" customFormat="1" ht="24" customHeight="1">
      <c r="A8" s="17">
        <v>58</v>
      </c>
      <c r="B8" s="84"/>
      <c r="C8" s="64" t="str">
        <f>IF(A8="","VARA",VLOOKUP(A8,'[1]varas'!$A$4:$B$67,2))</f>
        <v>VT S.Talhada</v>
      </c>
      <c r="D8" s="11"/>
      <c r="E8" s="12"/>
      <c r="F8" s="13">
        <f>42+128+11+2</f>
        <v>183</v>
      </c>
      <c r="G8" s="13">
        <v>0</v>
      </c>
      <c r="H8" s="13">
        <v>0</v>
      </c>
      <c r="I8" s="14">
        <f>SUM(F8:H8)</f>
        <v>183</v>
      </c>
      <c r="J8" s="13">
        <v>14</v>
      </c>
      <c r="K8" s="13">
        <v>13</v>
      </c>
      <c r="L8" s="13">
        <v>11</v>
      </c>
      <c r="M8" s="13">
        <v>2</v>
      </c>
      <c r="N8" s="13">
        <v>0</v>
      </c>
      <c r="O8" s="13">
        <v>128</v>
      </c>
      <c r="P8" s="13">
        <f>SUM(J8:O8)</f>
        <v>168</v>
      </c>
      <c r="Q8" s="13">
        <v>15</v>
      </c>
      <c r="R8" s="13">
        <v>0</v>
      </c>
      <c r="S8" s="13">
        <v>0</v>
      </c>
      <c r="T8" s="13">
        <v>0</v>
      </c>
      <c r="U8" s="13">
        <v>155</v>
      </c>
      <c r="V8" s="15"/>
      <c r="W8" s="15"/>
      <c r="AC8" s="24"/>
    </row>
    <row r="9" spans="1:29" s="23" customFormat="1" ht="21" customHeight="1">
      <c r="A9" s="17"/>
      <c r="B9" s="85"/>
      <c r="C9" s="66" t="s">
        <v>12</v>
      </c>
      <c r="D9" s="18"/>
      <c r="E9" s="19"/>
      <c r="F9" s="20">
        <f>SUM(F5:F8)</f>
        <v>184</v>
      </c>
      <c r="G9" s="20">
        <f>SUM(G5:G8)</f>
        <v>20</v>
      </c>
      <c r="H9" s="20">
        <f>SUM(H5:H8)</f>
        <v>28</v>
      </c>
      <c r="I9" s="21">
        <f>SUM(F9:H9)</f>
        <v>232</v>
      </c>
      <c r="J9" s="20">
        <f aca="true" t="shared" si="0" ref="J9:O9">SUM(J5:J8)</f>
        <v>54</v>
      </c>
      <c r="K9" s="20">
        <f t="shared" si="0"/>
        <v>13</v>
      </c>
      <c r="L9" s="20">
        <f t="shared" si="0"/>
        <v>11</v>
      </c>
      <c r="M9" s="20">
        <f t="shared" si="0"/>
        <v>7</v>
      </c>
      <c r="N9" s="20">
        <f t="shared" si="0"/>
        <v>0</v>
      </c>
      <c r="O9" s="20">
        <f t="shared" si="0"/>
        <v>128</v>
      </c>
      <c r="P9" s="20">
        <f>SUM(J9:O9)</f>
        <v>213</v>
      </c>
      <c r="Q9" s="20">
        <f>SUM(Q5:Q8)</f>
        <v>15</v>
      </c>
      <c r="R9" s="20">
        <f>SUM(R5:R8)</f>
        <v>4</v>
      </c>
      <c r="S9" s="20">
        <f>SUM(S5:S8)</f>
        <v>0</v>
      </c>
      <c r="T9" s="20">
        <f>SUM(T5:T8)</f>
        <v>0</v>
      </c>
      <c r="U9" s="20">
        <f>SUM(U5:U8)</f>
        <v>155</v>
      </c>
      <c r="V9" s="22">
        <f>IF(I9-Q9=0,"",IF(D9="",(P9+S9)/(I9-Q9),IF(AND(D9&lt;&gt;"",(P9+S9)/(I9-Q9)&gt;=50%),(P9+S9)/(I9-Q9),"")))</f>
        <v>0.9815668202764977</v>
      </c>
      <c r="W9" s="22">
        <f>IF(I9=O9,"",IF(V9="",0,(P9+Q9+S9-O9)/(I9-O9)))</f>
        <v>0.9615384615384616</v>
      </c>
      <c r="AC9" s="24"/>
    </row>
    <row r="10" spans="1:29" s="23" customFormat="1" ht="22.5" customHeight="1">
      <c r="A10" s="17"/>
      <c r="B10" s="80" t="s">
        <v>48</v>
      </c>
      <c r="C10" s="67" t="s">
        <v>45</v>
      </c>
      <c r="D10" s="60" t="s">
        <v>51</v>
      </c>
      <c r="E10" s="12" t="s">
        <v>52</v>
      </c>
      <c r="F10" s="13"/>
      <c r="G10" s="13"/>
      <c r="H10" s="13"/>
      <c r="I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AC10" s="24"/>
    </row>
    <row r="11" spans="1:29" s="23" customFormat="1" ht="22.5" customHeight="1">
      <c r="A11" s="17">
        <v>33</v>
      </c>
      <c r="B11" s="81"/>
      <c r="C11" s="64" t="str">
        <f>IF(A11="","VARA",VLOOKUP(A11,'[1]varas'!$A$4:$B$67,2))</f>
        <v>2ª VT Ipojuca</v>
      </c>
      <c r="D11" s="11"/>
      <c r="E11" s="12"/>
      <c r="F11" s="13">
        <v>0</v>
      </c>
      <c r="G11" s="13">
        <v>0</v>
      </c>
      <c r="H11" s="13">
        <v>0</v>
      </c>
      <c r="I11" s="14">
        <f>SUM(F11:H11)</f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f>SUM(J11:O11)</f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5"/>
      <c r="W11" s="15"/>
      <c r="AC11" s="24"/>
    </row>
    <row r="12" spans="1:29" s="23" customFormat="1" ht="17.25" customHeight="1">
      <c r="A12" s="17"/>
      <c r="B12" s="82"/>
      <c r="C12" s="69" t="s">
        <v>12</v>
      </c>
      <c r="D12" s="18"/>
      <c r="E12" s="19"/>
      <c r="F12" s="20">
        <f>SUM(F10:F11)</f>
        <v>0</v>
      </c>
      <c r="G12" s="20">
        <f>SUM(G10:G11)</f>
        <v>0</v>
      </c>
      <c r="H12" s="20">
        <f>SUM(H10:H11)</f>
        <v>0</v>
      </c>
      <c r="I12" s="21">
        <f>SUM(F12:H12)</f>
        <v>0</v>
      </c>
      <c r="J12" s="20">
        <f aca="true" t="shared" si="1" ref="J12:O12">SUM(J10:J11)</f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>SUM(J12:O12)</f>
        <v>0</v>
      </c>
      <c r="Q12" s="20">
        <f>SUM(Q10:Q11)</f>
        <v>0</v>
      </c>
      <c r="R12" s="20">
        <f>SUM(R10:R11)</f>
        <v>0</v>
      </c>
      <c r="S12" s="20">
        <f>SUM(S10:S11)</f>
        <v>0</v>
      </c>
      <c r="T12" s="20">
        <f>SUM(T10:T11)</f>
        <v>0</v>
      </c>
      <c r="U12" s="20">
        <f>SUM(U10:U11)</f>
        <v>0</v>
      </c>
      <c r="V12" s="22">
        <f>IF(I12-Q12=0,"",IF(D12="",(P12+S12)/(I12-Q12),IF(AND(D12&lt;&gt;"",(P12+S12)/(I12-Q12)&gt;=50%),(P12+S12)/(I12-Q12),"")))</f>
      </c>
      <c r="W12" s="22">
        <f>IF(I12=O12,"",IF(V12="",0,(P12+Q12+S12-O12)/(I12-O12)))</f>
      </c>
      <c r="AC12" s="24"/>
    </row>
    <row r="13" spans="1:29" s="23" customFormat="1" ht="15.75" customHeight="1">
      <c r="A13" s="17"/>
      <c r="B13" s="65"/>
      <c r="C13" s="25"/>
      <c r="D13" s="26"/>
      <c r="E13" s="27"/>
      <c r="F13" s="28"/>
      <c r="G13" s="28"/>
      <c r="H13" s="28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30"/>
      <c r="AC13" s="24"/>
    </row>
    <row r="14" spans="1:29" s="23" customFormat="1" ht="15.75" customHeight="1">
      <c r="A14" s="17"/>
      <c r="B14" s="65"/>
      <c r="C14" s="25"/>
      <c r="D14" s="26"/>
      <c r="E14" s="27"/>
      <c r="F14" s="28"/>
      <c r="G14" s="28"/>
      <c r="H14" s="28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30"/>
      <c r="AC14" s="24"/>
    </row>
    <row r="15" spans="2:28" ht="11.25" customHeight="1" thickBot="1">
      <c r="B15" s="65"/>
      <c r="C15" s="31"/>
      <c r="D15" s="26"/>
      <c r="E15" s="32"/>
      <c r="F15" s="26"/>
      <c r="G15" s="26"/>
      <c r="H15" s="26"/>
      <c r="I15" s="33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34"/>
      <c r="W15" s="34"/>
      <c r="AB15" s="16"/>
    </row>
    <row r="16" spans="2:23" ht="12">
      <c r="B16" s="35" t="s">
        <v>24</v>
      </c>
      <c r="C16" s="36"/>
      <c r="D16" s="37"/>
      <c r="E16" s="38"/>
      <c r="F16" s="38" t="s">
        <v>25</v>
      </c>
      <c r="G16" s="39"/>
      <c r="H16" s="37"/>
      <c r="I16" s="37"/>
      <c r="J16" s="37"/>
      <c r="K16" s="40" t="s">
        <v>26</v>
      </c>
      <c r="L16" s="37"/>
      <c r="M16" s="37"/>
      <c r="N16" s="37"/>
      <c r="O16" s="40"/>
      <c r="P16" s="40" t="s">
        <v>27</v>
      </c>
      <c r="Q16" s="37"/>
      <c r="R16" s="37"/>
      <c r="S16" s="40"/>
      <c r="T16" s="40" t="s">
        <v>49</v>
      </c>
      <c r="U16" s="40"/>
      <c r="V16" s="40"/>
      <c r="W16" s="41"/>
    </row>
    <row r="17" spans="2:23" ht="12">
      <c r="B17" s="42" t="s">
        <v>28</v>
      </c>
      <c r="F17" s="43" t="s">
        <v>29</v>
      </c>
      <c r="G17" s="2"/>
      <c r="K17" s="43" t="s">
        <v>30</v>
      </c>
      <c r="O17" s="43"/>
      <c r="P17" s="43" t="s">
        <v>31</v>
      </c>
      <c r="S17" s="43"/>
      <c r="T17" s="43"/>
      <c r="U17" s="43"/>
      <c r="W17" s="44"/>
    </row>
    <row r="18" spans="1:41" s="43" customFormat="1" ht="12">
      <c r="A18" s="1"/>
      <c r="B18" s="42" t="s">
        <v>32</v>
      </c>
      <c r="C18" s="3"/>
      <c r="D18" s="1"/>
      <c r="F18" s="43" t="s">
        <v>33</v>
      </c>
      <c r="G18" s="2"/>
      <c r="H18" s="1"/>
      <c r="K18" s="43" t="s">
        <v>34</v>
      </c>
      <c r="L18" s="1"/>
      <c r="M18" s="1"/>
      <c r="N18" s="1"/>
      <c r="O18" s="45"/>
      <c r="P18" s="45" t="s">
        <v>35</v>
      </c>
      <c r="Q18" s="1"/>
      <c r="V18" s="1"/>
      <c r="W18" s="4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43" customFormat="1" ht="12">
      <c r="A19" s="1"/>
      <c r="B19" s="46" t="s">
        <v>44</v>
      </c>
      <c r="C19" s="3"/>
      <c r="D19" s="1"/>
      <c r="F19" s="43" t="s">
        <v>36</v>
      </c>
      <c r="H19" s="1"/>
      <c r="K19" s="43" t="s">
        <v>37</v>
      </c>
      <c r="L19" s="1"/>
      <c r="M19" s="1"/>
      <c r="N19" s="1"/>
      <c r="O19" s="45"/>
      <c r="P19" s="45" t="s">
        <v>38</v>
      </c>
      <c r="Q19" s="1"/>
      <c r="S19" s="3"/>
      <c r="T19" s="3"/>
      <c r="U19" s="3"/>
      <c r="V19" s="1"/>
      <c r="W19" s="4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43" customFormat="1" ht="12.75" thickBot="1">
      <c r="A20" s="1"/>
      <c r="B20" s="47" t="s">
        <v>39</v>
      </c>
      <c r="C20" s="48"/>
      <c r="D20" s="49"/>
      <c r="E20" s="50"/>
      <c r="F20" s="50" t="s">
        <v>40</v>
      </c>
      <c r="G20" s="49"/>
      <c r="H20" s="48"/>
      <c r="I20" s="50"/>
      <c r="J20" s="50"/>
      <c r="K20" s="49"/>
      <c r="L20" s="49"/>
      <c r="M20" s="49"/>
      <c r="N20" s="49"/>
      <c r="O20" s="50"/>
      <c r="P20" s="50" t="s">
        <v>41</v>
      </c>
      <c r="Q20" s="49"/>
      <c r="R20" s="49"/>
      <c r="S20" s="49"/>
      <c r="T20" s="49"/>
      <c r="U20" s="49"/>
      <c r="V20" s="49"/>
      <c r="W20" s="5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43" customFormat="1" ht="12.75">
      <c r="A21" s="1"/>
      <c r="B21" s="45" t="s">
        <v>42</v>
      </c>
      <c r="C21" s="52"/>
      <c r="F21" s="53"/>
      <c r="H21" s="1"/>
      <c r="I21" s="1"/>
      <c r="K21" s="1"/>
      <c r="L21" s="1"/>
      <c r="M21" s="1"/>
      <c r="O21" s="1"/>
      <c r="P21" s="1"/>
      <c r="Q21" s="1"/>
      <c r="R21" s="1"/>
      <c r="S21" s="1"/>
      <c r="T21" s="1"/>
      <c r="U21" s="1"/>
      <c r="V21" s="1"/>
      <c r="W21" s="5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2:7" ht="12.75">
      <c r="B22" s="54" t="s">
        <v>43</v>
      </c>
      <c r="C22" s="55" t="s">
        <v>55</v>
      </c>
      <c r="D22" s="56"/>
      <c r="E22" s="57"/>
      <c r="F22" s="53"/>
      <c r="G22" s="58"/>
    </row>
    <row r="23" spans="2:7" ht="12.75" customHeight="1">
      <c r="B23" s="54"/>
      <c r="C23" s="55"/>
      <c r="D23" s="56"/>
      <c r="E23" s="57"/>
      <c r="F23" s="53"/>
      <c r="G23" s="58"/>
    </row>
    <row r="24" spans="2:7" ht="12.75" customHeight="1">
      <c r="B24" s="54"/>
      <c r="C24" s="55"/>
      <c r="D24" s="56"/>
      <c r="E24" s="57"/>
      <c r="F24" s="53"/>
      <c r="G24" s="58"/>
    </row>
    <row r="25" spans="2:13" ht="12.75" customHeight="1">
      <c r="B25" s="54"/>
      <c r="C25" s="55"/>
      <c r="D25" s="56"/>
      <c r="E25" s="57"/>
      <c r="F25" s="53"/>
      <c r="G25" s="58"/>
      <c r="I25" s="73" t="s">
        <v>53</v>
      </c>
      <c r="J25" s="73"/>
      <c r="K25" s="73"/>
      <c r="L25" s="73"/>
      <c r="M25" s="73"/>
    </row>
    <row r="26" spans="2:7" ht="12.75" customHeight="1" hidden="1">
      <c r="B26" s="61"/>
      <c r="C26" s="52"/>
      <c r="D26" s="62"/>
      <c r="E26" s="57"/>
      <c r="F26" s="53"/>
      <c r="G26" s="62"/>
    </row>
    <row r="27" spans="2:7" ht="12.75" customHeight="1" hidden="1">
      <c r="B27" s="61"/>
      <c r="C27" s="52"/>
      <c r="D27" s="62"/>
      <c r="E27" s="57"/>
      <c r="F27" s="53"/>
      <c r="G27" s="62"/>
    </row>
    <row r="28" spans="2:7" ht="12.75" customHeight="1" hidden="1">
      <c r="B28" s="61"/>
      <c r="C28" s="52"/>
      <c r="D28" s="62"/>
      <c r="E28" s="57"/>
      <c r="F28" s="53"/>
      <c r="G28" s="62"/>
    </row>
    <row r="29" spans="2:13" ht="12.75" customHeight="1">
      <c r="B29" s="59"/>
      <c r="C29" s="2"/>
      <c r="D29" s="2"/>
      <c r="E29" s="2"/>
      <c r="F29" s="2"/>
      <c r="G29" s="2"/>
      <c r="I29" s="70" t="s">
        <v>54</v>
      </c>
      <c r="J29" s="71"/>
      <c r="K29" s="71"/>
      <c r="L29" s="71"/>
      <c r="M29" s="71"/>
    </row>
    <row r="30" spans="9:13" ht="12.75" customHeight="1">
      <c r="I30" s="72"/>
      <c r="J30" s="72"/>
      <c r="K30" s="72"/>
      <c r="L30" s="72"/>
      <c r="M30" s="72"/>
    </row>
    <row r="31" ht="12.75" customHeight="1">
      <c r="E31" s="4" t="s">
        <v>57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</sheetData>
  <sheetProtection selectLockedCells="1" selectUnlockedCells="1"/>
  <mergeCells count="18">
    <mergeCell ref="B5:B9"/>
    <mergeCell ref="V2:W3"/>
    <mergeCell ref="I3:I4"/>
    <mergeCell ref="F3:F4"/>
    <mergeCell ref="S2:S4"/>
    <mergeCell ref="T2:T4"/>
    <mergeCell ref="U2:U4"/>
    <mergeCell ref="G3:H3"/>
    <mergeCell ref="I29:M30"/>
    <mergeCell ref="I25:M25"/>
    <mergeCell ref="B1:W1"/>
    <mergeCell ref="B2:B3"/>
    <mergeCell ref="C2:C4"/>
    <mergeCell ref="D2:E4"/>
    <mergeCell ref="F2:I2"/>
    <mergeCell ref="J2:P3"/>
    <mergeCell ref="Q2:R3"/>
    <mergeCell ref="B10:B12"/>
  </mergeCells>
  <printOptions/>
  <pageMargins left="0.49027777777777776" right="0.19652777777777777" top="0.6402777777777777" bottom="0.78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2014-02-24T14:04:07Z</cp:lastPrinted>
  <dcterms:created xsi:type="dcterms:W3CDTF">2010-01-28T12:41:07Z</dcterms:created>
  <dcterms:modified xsi:type="dcterms:W3CDTF">2014-02-24T14:17:11Z</dcterms:modified>
  <cp:category/>
  <cp:version/>
  <cp:contentType/>
  <cp:contentStatus/>
  <cp:revision>1</cp:revision>
</cp:coreProperties>
</file>